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edrano\RESGUARDO12012023\Victor M\Z Resp. DD viejo\Z Resp. DD viejo\"/>
    </mc:Choice>
  </mc:AlternateContent>
  <bookViews>
    <workbookView xWindow="0" yWindow="0" windowWidth="19140" windowHeight="11430" firstSheet="1" activeTab="1"/>
  </bookViews>
  <sheets>
    <sheet name="Reporte" sheetId="4" state="hidden" r:id="rId1"/>
    <sheet name="Participaciones" sheetId="2" r:id="rId2"/>
  </sheets>
  <calcPr calcId="162913"/>
</workbook>
</file>

<file path=xl/calcChain.xml><?xml version="1.0" encoding="utf-8"?>
<calcChain xmlns="http://schemas.openxmlformats.org/spreadsheetml/2006/main">
  <c r="B93" i="4" l="1"/>
  <c r="C93" i="4"/>
  <c r="B31" i="4"/>
  <c r="B15" i="2" s="1"/>
  <c r="C31" i="4"/>
  <c r="C15" i="2" s="1"/>
  <c r="D31" i="4"/>
  <c r="D15" i="2" s="1"/>
  <c r="E31" i="4"/>
  <c r="E15" i="2" s="1"/>
  <c r="F31" i="4"/>
  <c r="F15" i="2" s="1"/>
  <c r="G31" i="4"/>
  <c r="G15" i="2" s="1"/>
  <c r="H31" i="4"/>
  <c r="H15" i="2" s="1"/>
  <c r="I31" i="4"/>
  <c r="I15" i="2" s="1"/>
  <c r="J31" i="4"/>
  <c r="J15" i="2" s="1"/>
  <c r="K31" i="4"/>
  <c r="K15" i="2" s="1"/>
  <c r="B62" i="4"/>
  <c r="C62" i="4"/>
  <c r="L15" i="2" l="1"/>
  <c r="B28" i="4"/>
  <c r="B12" i="2" s="1"/>
  <c r="B87" i="4" l="1"/>
  <c r="B88" i="4"/>
  <c r="C88" i="4"/>
  <c r="B89" i="4"/>
  <c r="C89" i="4"/>
  <c r="B90" i="4"/>
  <c r="C90" i="4"/>
  <c r="B91" i="4"/>
  <c r="C91" i="4"/>
  <c r="B92" i="4"/>
  <c r="C92" i="4"/>
  <c r="C87" i="4"/>
  <c r="B57" i="4"/>
  <c r="C57" i="4"/>
  <c r="B58" i="4"/>
  <c r="C58" i="4"/>
  <c r="B59" i="4"/>
  <c r="C59" i="4"/>
  <c r="B60" i="4"/>
  <c r="C60" i="4"/>
  <c r="B61" i="4"/>
  <c r="C61" i="4"/>
  <c r="C56" i="4"/>
  <c r="B56" i="4"/>
  <c r="C25" i="4"/>
  <c r="C9" i="2" s="1"/>
  <c r="D25" i="4"/>
  <c r="D9" i="2" s="1"/>
  <c r="E25" i="4"/>
  <c r="E9" i="2" s="1"/>
  <c r="F25" i="4"/>
  <c r="F9" i="2" s="1"/>
  <c r="G25" i="4"/>
  <c r="G9" i="2" s="1"/>
  <c r="H25" i="4"/>
  <c r="H9" i="2" s="1"/>
  <c r="I25" i="4"/>
  <c r="I9" i="2" s="1"/>
  <c r="J25" i="4"/>
  <c r="J9" i="2" s="1"/>
  <c r="K25" i="4"/>
  <c r="K9" i="2" s="1"/>
  <c r="C26" i="4"/>
  <c r="C10" i="2" s="1"/>
  <c r="D26" i="4"/>
  <c r="D10" i="2" s="1"/>
  <c r="E26" i="4"/>
  <c r="E10" i="2" s="1"/>
  <c r="F26" i="4"/>
  <c r="F10" i="2" s="1"/>
  <c r="G26" i="4"/>
  <c r="G10" i="2" s="1"/>
  <c r="H26" i="4"/>
  <c r="H10" i="2" s="1"/>
  <c r="I26" i="4"/>
  <c r="I10" i="2" s="1"/>
  <c r="J26" i="4"/>
  <c r="J10" i="2" s="1"/>
  <c r="K26" i="4"/>
  <c r="K10" i="2" s="1"/>
  <c r="C27" i="4"/>
  <c r="C11" i="2" s="1"/>
  <c r="D27" i="4"/>
  <c r="D11" i="2" s="1"/>
  <c r="E27" i="4"/>
  <c r="E11" i="2" s="1"/>
  <c r="F27" i="4"/>
  <c r="F11" i="2" s="1"/>
  <c r="G27" i="4"/>
  <c r="G11" i="2" s="1"/>
  <c r="H27" i="4"/>
  <c r="H11" i="2" s="1"/>
  <c r="I27" i="4"/>
  <c r="I11" i="2" s="1"/>
  <c r="J27" i="4"/>
  <c r="J11" i="2" s="1"/>
  <c r="K27" i="4"/>
  <c r="K11" i="2" s="1"/>
  <c r="C28" i="4"/>
  <c r="C12" i="2" s="1"/>
  <c r="D28" i="4"/>
  <c r="D12" i="2" s="1"/>
  <c r="E28" i="4"/>
  <c r="E12" i="2" s="1"/>
  <c r="F28" i="4"/>
  <c r="F12" i="2" s="1"/>
  <c r="G28" i="4"/>
  <c r="G12" i="2" s="1"/>
  <c r="H28" i="4"/>
  <c r="H12" i="2" s="1"/>
  <c r="I28" i="4"/>
  <c r="I12" i="2" s="1"/>
  <c r="J28" i="4"/>
  <c r="J12" i="2" s="1"/>
  <c r="K28" i="4"/>
  <c r="K12" i="2" s="1"/>
  <c r="C29" i="4"/>
  <c r="C13" i="2" s="1"/>
  <c r="D29" i="4"/>
  <c r="D13" i="2" s="1"/>
  <c r="E29" i="4"/>
  <c r="E13" i="2" s="1"/>
  <c r="F29" i="4"/>
  <c r="F13" i="2" s="1"/>
  <c r="G29" i="4"/>
  <c r="G13" i="2" s="1"/>
  <c r="H29" i="4"/>
  <c r="H13" i="2" s="1"/>
  <c r="I29" i="4"/>
  <c r="I13" i="2" s="1"/>
  <c r="J29" i="4"/>
  <c r="J13" i="2" s="1"/>
  <c r="K29" i="4"/>
  <c r="K13" i="2" s="1"/>
  <c r="C30" i="4"/>
  <c r="C14" i="2" s="1"/>
  <c r="D30" i="4"/>
  <c r="D14" i="2" s="1"/>
  <c r="E30" i="4"/>
  <c r="E14" i="2" s="1"/>
  <c r="F30" i="4"/>
  <c r="F14" i="2" s="1"/>
  <c r="G30" i="4"/>
  <c r="G14" i="2" s="1"/>
  <c r="H30" i="4"/>
  <c r="H14" i="2" s="1"/>
  <c r="I30" i="4"/>
  <c r="I14" i="2" s="1"/>
  <c r="J30" i="4"/>
  <c r="J14" i="2" s="1"/>
  <c r="K30" i="4"/>
  <c r="K14" i="2" s="1"/>
  <c r="B30" i="4"/>
  <c r="B14" i="2" s="1"/>
  <c r="B29" i="4"/>
  <c r="B13" i="2" s="1"/>
  <c r="B27" i="4"/>
  <c r="B11" i="2" s="1"/>
  <c r="B26" i="4"/>
  <c r="B10" i="2" s="1"/>
  <c r="B25" i="4"/>
  <c r="B9" i="2" s="1"/>
  <c r="L14" i="2" l="1"/>
  <c r="K16" i="2"/>
  <c r="L13" i="2"/>
  <c r="L12" i="2"/>
  <c r="L11" i="2"/>
  <c r="L10" i="2"/>
  <c r="L9" i="2"/>
  <c r="I16" i="2" l="1"/>
  <c r="H16" i="2"/>
  <c r="D16" i="2"/>
  <c r="G16" i="2"/>
  <c r="J16" i="2" l="1"/>
  <c r="F16" i="2"/>
  <c r="E16" i="2"/>
  <c r="B16" i="2"/>
  <c r="C16" i="2"/>
  <c r="L16" i="2" l="1"/>
</calcChain>
</file>

<file path=xl/sharedStrings.xml><?xml version="1.0" encoding="utf-8"?>
<sst xmlns="http://schemas.openxmlformats.org/spreadsheetml/2006/main" count="67" uniqueCount="56">
  <si>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</si>
  <si>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</si>
  <si>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</si>
  <si>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</si>
  <si>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</si>
  <si>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</si>
  <si>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</si>
  <si>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</si>
  <si>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</si>
  <si>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</si>
  <si>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</si>
  <si>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</si>
  <si>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</si>
  <si>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</si>
  <si>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</si>
  <si>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</si>
  <si>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</si>
  <si>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</si>
  <si>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</si>
  <si>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</si>
  <si>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</si>
  <si>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</si>
  <si>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</si>
  <si>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</si>
  <si>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</si>
  <si>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</si>
  <si>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</si>
  <si>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</si>
  <si>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</si>
  <si>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</si>
  <si>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</si>
  <si>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</si>
  <si>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</si>
  <si>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</si>
  <si>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</si>
  <si>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</si>
  <si>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</si>
  <si>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</si>
  <si>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</si>
  <si>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</si>
  <si>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</si>
  <si>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</si>
  <si>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</si>
  <si>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</si>
  <si>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</si>
  <si>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TRIMESTRE</t>
  </si>
  <si>
    <t>REPORTE TRIMESTRAL PARTICIPACIONES</t>
  </si>
  <si>
    <t>REPORTE TRIMESTRAL PARTICIPACIONES ESTATALES Y COMPENSATORIOS</t>
  </si>
  <si>
    <t>ENERO</t>
  </si>
  <si>
    <t>FEBRERO</t>
  </si>
  <si>
    <t>MARZO</t>
  </si>
  <si>
    <t>RAMO 33</t>
  </si>
  <si>
    <t>San Felipe</t>
  </si>
  <si>
    <t xml:space="preserve">(ANEXO VII) PARTICIPACIONES FEDERALES MINISTRADAS A LOS MUNICIPIOS DEL 1ER TRIMESTRE </t>
  </si>
  <si>
    <t xml:space="preserve">DE </t>
  </si>
  <si>
    <t>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</si>
</sst>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7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7" fontId="2" fillId="0" borderId="2" xfId="0" applyNumberFormat="1" applyFont="1" applyFill="1" applyBorder="1"/>
    <xf numFmtId="0" fontId="0" fillId="0" borderId="0" xfId="0" applyFill="1"/>
    <xf numFmtId="0" fontId="5" fillId="3" borderId="4" xfId="0" applyFont="1" applyFill="1" applyBorder="1"/>
    <xf numFmtId="167" fontId="5" fillId="0" borderId="4" xfId="0" applyNumberFormat="1" applyFont="1" applyFill="1" applyBorder="1"/>
    <xf numFmtId="0" fontId="5" fillId="0" borderId="4" xfId="0" applyFont="1" applyFill="1" applyBorder="1"/>
    <xf numFmtId="165" fontId="0" fillId="0" borderId="0" xfId="1" applyFont="1"/>
    <xf numFmtId="167" fontId="2" fillId="0" borderId="5" xfId="0" applyNumberFormat="1" applyFont="1" applyFill="1" applyBorder="1"/>
    <xf numFmtId="167" fontId="2" fillId="0" borderId="0" xfId="0" applyNumberFormat="1" applyFont="1" applyFill="1" applyBorder="1"/>
    <xf numFmtId="167" fontId="2" fillId="0" borderId="3" xfId="0" applyNumberFormat="1" applyFont="1" applyFill="1" applyBorder="1"/>
    <xf numFmtId="165" fontId="6" fillId="0" borderId="5" xfId="1" applyFont="1" applyFill="1" applyBorder="1"/>
    <xf numFmtId="165" fontId="6" fillId="3" borderId="5" xfId="1" applyFont="1" applyFill="1" applyBorder="1"/>
    <xf numFmtId="165" fontId="7" fillId="0" borderId="5" xfId="1" applyFont="1" applyBorder="1"/>
    <xf numFmtId="165" fontId="0" fillId="0" borderId="5" xfId="1" applyFont="1" applyBorder="1"/>
    <xf numFmtId="0" fontId="0" fillId="0" borderId="0" xfId="0" applyFill="1" applyBorder="1" applyAlignment="1"/>
    <xf numFmtId="0" fontId="3" fillId="0" borderId="0" xfId="0" applyFont="1"/>
    <xf numFmtId="164" fontId="0" fillId="0" borderId="5" xfId="1" applyNumberFormat="1" applyFont="1" applyBorder="1"/>
    <xf numFmtId="0" fontId="0" fillId="0" borderId="0" xfId="0"/>
    <xf numFmtId="0" fontId="2" fillId="3" borderId="3" xfId="0" applyFont="1" applyFill="1" applyBorder="1"/>
    <xf numFmtId="167" fontId="2" fillId="3" borderId="3" xfId="0" applyNumberFormat="1" applyFont="1" applyFill="1" applyBorder="1"/>
    <xf numFmtId="167" fontId="2" fillId="0" borderId="3" xfId="0" applyNumberFormat="1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Millares 2" xfId="2"/>
    <cellStyle name="Moneda" xfId="1" builtinId="4"/>
    <cellStyle name="Moneda 2" xfId="4"/>
    <cellStyle name="Moneda 3" xfId="5"/>
    <cellStyle name="Moneda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O12" sqref="O12"/>
    </sheetView>
  </sheetViews>
  <sheetFormatPr baseColWidth="10" defaultRowHeight="15" x14ac:dyDescent="0.25"/>
  <cols>
    <col min="2" max="3" width="16.28515625" bestFit="1" customWidth="1"/>
    <col min="4" max="4" width="15.140625" bestFit="1" customWidth="1"/>
    <col min="5" max="5" width="17.7109375" customWidth="1"/>
    <col min="6" max="6" width="14.140625" bestFit="1" customWidth="1"/>
    <col min="7" max="10" width="15.140625" bestFit="1" customWidth="1"/>
    <col min="11" max="11" width="17.5703125" customWidth="1"/>
  </cols>
  <sheetData>
    <row r="1" spans="1:11" ht="15.75" thickBot="1" x14ac:dyDescent="0.3"/>
    <row r="2" spans="1:11" ht="15.75" thickBot="1" x14ac:dyDescent="0.3">
      <c r="B2" s="28" t="s">
        <v>46</v>
      </c>
      <c r="C2" s="29"/>
      <c r="D2" s="29"/>
      <c r="E2" s="29"/>
      <c r="F2" s="29"/>
      <c r="G2" s="29"/>
      <c r="H2" s="29"/>
      <c r="I2" s="29"/>
      <c r="J2" s="29"/>
      <c r="K2" s="30"/>
    </row>
    <row r="3" spans="1:11" x14ac:dyDescent="0.25">
      <c r="A3" t="s">
        <v>48</v>
      </c>
      <c r="B3" s="17">
        <v>112209764</v>
      </c>
      <c r="C3" s="17">
        <v>16995974</v>
      </c>
      <c r="D3" s="17">
        <v>0</v>
      </c>
      <c r="E3" s="17">
        <v>3786489</v>
      </c>
      <c r="F3" s="17">
        <v>498685</v>
      </c>
      <c r="G3" s="17">
        <v>3703012</v>
      </c>
      <c r="H3" s="17">
        <v>11211044</v>
      </c>
      <c r="I3" s="17">
        <v>6343491</v>
      </c>
      <c r="J3" s="17">
        <v>1538919</v>
      </c>
      <c r="K3" s="17"/>
    </row>
    <row r="4" spans="1:11" x14ac:dyDescent="0.25">
      <c r="B4" s="17">
        <v>195366643</v>
      </c>
      <c r="C4" s="17">
        <v>29591421</v>
      </c>
      <c r="D4" s="17">
        <v>0</v>
      </c>
      <c r="E4" s="17">
        <v>4628620</v>
      </c>
      <c r="F4" s="17">
        <v>570250</v>
      </c>
      <c r="G4" s="17">
        <v>6447255</v>
      </c>
      <c r="H4" s="17">
        <v>19541549</v>
      </c>
      <c r="I4" s="17">
        <v>10642019</v>
      </c>
      <c r="J4" s="17">
        <v>3464508</v>
      </c>
      <c r="K4" s="17"/>
    </row>
    <row r="5" spans="1:11" x14ac:dyDescent="0.25">
      <c r="B5" s="17">
        <v>46493315</v>
      </c>
      <c r="C5" s="17">
        <v>7042161</v>
      </c>
      <c r="D5" s="17">
        <v>0</v>
      </c>
      <c r="E5" s="17">
        <v>1002642</v>
      </c>
      <c r="F5" s="17">
        <v>132270</v>
      </c>
      <c r="G5" s="17">
        <v>1534316</v>
      </c>
      <c r="H5" s="17">
        <v>4642167</v>
      </c>
      <c r="I5" s="17">
        <v>2998166</v>
      </c>
      <c r="J5" s="17">
        <v>1139800</v>
      </c>
      <c r="K5" s="17"/>
    </row>
    <row r="6" spans="1:11" x14ac:dyDescent="0.25">
      <c r="B6" s="17">
        <v>15310260</v>
      </c>
      <c r="C6" s="17">
        <v>2318985</v>
      </c>
      <c r="D6" s="17">
        <v>0</v>
      </c>
      <c r="E6" s="17">
        <v>269757</v>
      </c>
      <c r="F6" s="17">
        <v>36580</v>
      </c>
      <c r="G6" s="17">
        <v>505251</v>
      </c>
      <c r="H6" s="17">
        <v>1530285</v>
      </c>
      <c r="I6" s="17">
        <v>904208</v>
      </c>
      <c r="J6" s="17">
        <v>230870</v>
      </c>
      <c r="K6" s="17"/>
    </row>
    <row r="7" spans="1:11" x14ac:dyDescent="0.25">
      <c r="B7" s="17">
        <v>15533173</v>
      </c>
      <c r="C7" s="17">
        <v>2352749</v>
      </c>
      <c r="D7" s="17">
        <v>0</v>
      </c>
      <c r="E7" s="17">
        <v>282378</v>
      </c>
      <c r="F7" s="17">
        <v>38040</v>
      </c>
      <c r="G7" s="17">
        <v>512607</v>
      </c>
      <c r="H7" s="17">
        <v>1554284</v>
      </c>
      <c r="I7" s="17">
        <v>1106356</v>
      </c>
      <c r="J7" s="17">
        <v>421748</v>
      </c>
      <c r="K7" s="17"/>
    </row>
    <row r="8" spans="1:11" x14ac:dyDescent="0.25">
      <c r="B8" s="17">
        <v>4836820</v>
      </c>
      <c r="C8" s="17">
        <v>773510</v>
      </c>
      <c r="D8" s="17">
        <v>0</v>
      </c>
      <c r="E8" s="17">
        <v>297347</v>
      </c>
      <c r="F8" s="17">
        <v>40169</v>
      </c>
      <c r="G8" s="17">
        <v>168529</v>
      </c>
      <c r="H8" s="17">
        <v>510392</v>
      </c>
      <c r="I8" s="17">
        <v>817455</v>
      </c>
      <c r="J8" s="17">
        <v>51463</v>
      </c>
      <c r="K8" s="17"/>
    </row>
    <row r="9" spans="1:11" x14ac:dyDescent="0.25">
      <c r="B9" s="17">
        <v>2954394</v>
      </c>
      <c r="C9" s="17">
        <v>447491</v>
      </c>
      <c r="D9" s="17">
        <v>0</v>
      </c>
      <c r="E9" s="17">
        <v>19205</v>
      </c>
      <c r="F9" s="17">
        <v>2402</v>
      </c>
      <c r="G9" s="17">
        <v>97497</v>
      </c>
      <c r="H9" s="17">
        <v>294979</v>
      </c>
      <c r="I9" s="17">
        <v>1736812</v>
      </c>
      <c r="J9" s="17">
        <v>111504</v>
      </c>
      <c r="K9" s="17"/>
    </row>
    <row r="10" spans="1:11" x14ac:dyDescent="0.25">
      <c r="A10" t="s">
        <v>49</v>
      </c>
      <c r="B10" s="18">
        <v>145195411</v>
      </c>
      <c r="C10" s="18">
        <v>22171170</v>
      </c>
      <c r="D10" s="18">
        <v>0</v>
      </c>
      <c r="E10" s="18">
        <v>3750332</v>
      </c>
      <c r="F10" s="18">
        <v>498685</v>
      </c>
      <c r="G10" s="18">
        <v>8156367</v>
      </c>
      <c r="H10" s="18">
        <v>3120973</v>
      </c>
      <c r="I10" s="18">
        <v>6573900</v>
      </c>
      <c r="J10" s="18">
        <v>890613</v>
      </c>
      <c r="K10" s="18">
        <v>27828825</v>
      </c>
    </row>
    <row r="11" spans="1:11" x14ac:dyDescent="0.25">
      <c r="B11" s="18">
        <v>252797430</v>
      </c>
      <c r="C11" s="18">
        <v>38601872</v>
      </c>
      <c r="D11" s="18">
        <v>0</v>
      </c>
      <c r="E11" s="18">
        <v>4288532</v>
      </c>
      <c r="F11" s="18">
        <v>570250</v>
      </c>
      <c r="G11" s="18">
        <v>14200922</v>
      </c>
      <c r="H11" s="18">
        <v>5433876</v>
      </c>
      <c r="I11" s="18">
        <v>11029218</v>
      </c>
      <c r="J11" s="18">
        <v>2005001</v>
      </c>
      <c r="K11" s="18">
        <v>40217957</v>
      </c>
    </row>
    <row r="12" spans="1:11" x14ac:dyDescent="0.25">
      <c r="B12" s="18">
        <v>60160682</v>
      </c>
      <c r="C12" s="18">
        <v>9186466</v>
      </c>
      <c r="D12" s="18">
        <v>0</v>
      </c>
      <c r="E12" s="18">
        <v>994731</v>
      </c>
      <c r="F12" s="18">
        <v>132270</v>
      </c>
      <c r="G12" s="18">
        <v>3379532</v>
      </c>
      <c r="H12" s="18">
        <v>1293153</v>
      </c>
      <c r="I12" s="18">
        <v>3106853</v>
      </c>
      <c r="J12" s="18">
        <v>659632</v>
      </c>
      <c r="K12" s="18">
        <v>11195586</v>
      </c>
    </row>
    <row r="13" spans="1:11" x14ac:dyDescent="0.25">
      <c r="B13" s="18">
        <v>19810927</v>
      </c>
      <c r="C13" s="18">
        <v>3025105</v>
      </c>
      <c r="D13" s="18">
        <v>0</v>
      </c>
      <c r="E13" s="18">
        <v>275100</v>
      </c>
      <c r="F13" s="18">
        <v>36580</v>
      </c>
      <c r="G13" s="18">
        <v>1112881</v>
      </c>
      <c r="H13" s="18">
        <v>425836</v>
      </c>
      <c r="I13" s="18">
        <v>937045</v>
      </c>
      <c r="J13" s="18">
        <v>133611</v>
      </c>
      <c r="K13" s="18">
        <v>1789035</v>
      </c>
    </row>
    <row r="14" spans="1:11" x14ac:dyDescent="0.25">
      <c r="B14" s="18">
        <v>20099368</v>
      </c>
      <c r="C14" s="18">
        <v>3069150</v>
      </c>
      <c r="D14" s="18">
        <v>0</v>
      </c>
      <c r="E14" s="18">
        <v>286078</v>
      </c>
      <c r="F14" s="18">
        <v>38040</v>
      </c>
      <c r="G14" s="18">
        <v>1129084</v>
      </c>
      <c r="H14" s="18">
        <v>432036</v>
      </c>
      <c r="I14" s="18">
        <v>1146571</v>
      </c>
      <c r="J14" s="18">
        <v>244077</v>
      </c>
      <c r="K14" s="18">
        <v>5657385</v>
      </c>
    </row>
    <row r="15" spans="1:11" x14ac:dyDescent="0.25">
      <c r="B15" s="18">
        <v>6608042</v>
      </c>
      <c r="C15" s="18">
        <v>1009040</v>
      </c>
      <c r="D15" s="18">
        <v>0</v>
      </c>
      <c r="E15" s="18">
        <v>302089</v>
      </c>
      <c r="F15" s="18">
        <v>40169</v>
      </c>
      <c r="G15" s="18">
        <v>371207</v>
      </c>
      <c r="H15" s="18">
        <v>142040</v>
      </c>
      <c r="I15" s="18">
        <v>847163</v>
      </c>
      <c r="J15" s="18">
        <v>29783</v>
      </c>
      <c r="K15" s="18">
        <v>1627163</v>
      </c>
    </row>
    <row r="16" spans="1:11" x14ac:dyDescent="0.25">
      <c r="B16" s="18">
        <v>3822880</v>
      </c>
      <c r="C16" s="18">
        <v>583749</v>
      </c>
      <c r="D16" s="18">
        <v>0</v>
      </c>
      <c r="E16" s="18">
        <v>18063</v>
      </c>
      <c r="F16" s="18">
        <v>2402</v>
      </c>
      <c r="G16" s="18">
        <v>214751</v>
      </c>
      <c r="H16" s="18">
        <v>82173</v>
      </c>
      <c r="I16" s="18">
        <v>1799883</v>
      </c>
      <c r="J16" s="18">
        <v>64531</v>
      </c>
      <c r="K16" s="18">
        <v>0</v>
      </c>
    </row>
    <row r="17" spans="1:11" x14ac:dyDescent="0.25">
      <c r="A17" t="s">
        <v>50</v>
      </c>
      <c r="B17" s="18">
        <v>100573565</v>
      </c>
      <c r="C17" s="18">
        <v>15057124</v>
      </c>
      <c r="D17" s="18">
        <v>0</v>
      </c>
      <c r="E17" s="18">
        <v>3115192</v>
      </c>
      <c r="F17" s="18">
        <v>498685</v>
      </c>
      <c r="G17" s="18">
        <v>3655839</v>
      </c>
      <c r="H17" s="18">
        <v>3121870</v>
      </c>
      <c r="I17" s="18">
        <v>5359574</v>
      </c>
      <c r="J17" s="18">
        <v>437250</v>
      </c>
      <c r="K17" s="19">
        <v>2225297</v>
      </c>
    </row>
    <row r="18" spans="1:11" x14ac:dyDescent="0.25">
      <c r="B18" s="18">
        <v>175107041</v>
      </c>
      <c r="C18" s="18">
        <v>26215719</v>
      </c>
      <c r="D18" s="18">
        <v>0</v>
      </c>
      <c r="E18" s="18">
        <v>3562244</v>
      </c>
      <c r="F18" s="18">
        <v>570250</v>
      </c>
      <c r="G18" s="18">
        <v>6365124</v>
      </c>
      <c r="H18" s="18">
        <v>5435438</v>
      </c>
      <c r="I18" s="18">
        <v>8991372</v>
      </c>
      <c r="J18" s="18">
        <v>984362</v>
      </c>
      <c r="K18" s="19">
        <v>72553942</v>
      </c>
    </row>
    <row r="19" spans="1:11" x14ac:dyDescent="0.25">
      <c r="B19" s="18">
        <v>41671939</v>
      </c>
      <c r="C19" s="18">
        <v>6238812</v>
      </c>
      <c r="D19" s="18">
        <v>0</v>
      </c>
      <c r="E19" s="18">
        <v>826268</v>
      </c>
      <c r="F19" s="18">
        <v>132270</v>
      </c>
      <c r="G19" s="18">
        <v>1514771</v>
      </c>
      <c r="H19" s="18">
        <v>1293525</v>
      </c>
      <c r="I19" s="18">
        <v>2533130</v>
      </c>
      <c r="J19" s="18">
        <v>323849</v>
      </c>
      <c r="K19" s="19">
        <v>9326161</v>
      </c>
    </row>
    <row r="20" spans="1:11" x14ac:dyDescent="0.25">
      <c r="B20" s="18">
        <v>13722579</v>
      </c>
      <c r="C20" s="18">
        <v>2054442</v>
      </c>
      <c r="D20" s="18">
        <v>0</v>
      </c>
      <c r="E20" s="18">
        <v>228510</v>
      </c>
      <c r="F20" s="18">
        <v>36580</v>
      </c>
      <c r="G20" s="18">
        <v>498814</v>
      </c>
      <c r="H20" s="18">
        <v>425958</v>
      </c>
      <c r="I20" s="18">
        <v>763960</v>
      </c>
      <c r="J20" s="18">
        <v>65597</v>
      </c>
      <c r="K20" s="19">
        <v>60231</v>
      </c>
    </row>
    <row r="21" spans="1:11" x14ac:dyDescent="0.25">
      <c r="B21" s="18">
        <v>13922376</v>
      </c>
      <c r="C21" s="18">
        <v>2084354</v>
      </c>
      <c r="D21" s="18">
        <v>0</v>
      </c>
      <c r="E21" s="18">
        <v>237629</v>
      </c>
      <c r="F21" s="18">
        <v>38040</v>
      </c>
      <c r="G21" s="18">
        <v>506077</v>
      </c>
      <c r="H21" s="18">
        <v>432160</v>
      </c>
      <c r="I21" s="18">
        <v>934753</v>
      </c>
      <c r="J21" s="18">
        <v>119830</v>
      </c>
      <c r="K21" s="19">
        <v>2708183</v>
      </c>
    </row>
    <row r="22" spans="1:11" x14ac:dyDescent="0.25">
      <c r="B22" s="18">
        <v>4577241</v>
      </c>
      <c r="C22" s="18">
        <v>685270</v>
      </c>
      <c r="D22" s="18">
        <v>0</v>
      </c>
      <c r="E22" s="18">
        <v>250929</v>
      </c>
      <c r="F22" s="18">
        <v>40169</v>
      </c>
      <c r="G22" s="18">
        <v>166382</v>
      </c>
      <c r="H22" s="18">
        <v>142081</v>
      </c>
      <c r="I22" s="18">
        <v>690662</v>
      </c>
      <c r="J22" s="18">
        <v>14622</v>
      </c>
      <c r="K22" s="19">
        <v>25213</v>
      </c>
    </row>
    <row r="23" spans="1:11" x14ac:dyDescent="0.25">
      <c r="B23" s="18">
        <v>2648022</v>
      </c>
      <c r="C23" s="18">
        <v>396442</v>
      </c>
      <c r="D23" s="18">
        <v>0</v>
      </c>
      <c r="E23" s="18">
        <v>15004</v>
      </c>
      <c r="F23" s="18">
        <v>2402</v>
      </c>
      <c r="G23" s="18">
        <v>96255</v>
      </c>
      <c r="H23" s="18">
        <v>82196</v>
      </c>
      <c r="I23" s="18">
        <v>1467421</v>
      </c>
      <c r="J23" s="18">
        <v>31681</v>
      </c>
      <c r="K23" s="19">
        <v>0</v>
      </c>
    </row>
    <row r="24" spans="1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22" t="s">
        <v>45</v>
      </c>
      <c r="B25" s="20">
        <f t="shared" ref="B25:K25" si="0">B17+B10+B3</f>
        <v>357978740</v>
      </c>
      <c r="C25" s="20">
        <f t="shared" si="0"/>
        <v>54224268</v>
      </c>
      <c r="D25" s="20">
        <f t="shared" si="0"/>
        <v>0</v>
      </c>
      <c r="E25" s="20">
        <f t="shared" si="0"/>
        <v>10652013</v>
      </c>
      <c r="F25" s="20">
        <f t="shared" si="0"/>
        <v>1496055</v>
      </c>
      <c r="G25" s="20">
        <f t="shared" si="0"/>
        <v>15515218</v>
      </c>
      <c r="H25" s="20">
        <f t="shared" si="0"/>
        <v>17453887</v>
      </c>
      <c r="I25" s="20">
        <f t="shared" si="0"/>
        <v>18276965</v>
      </c>
      <c r="J25" s="20">
        <f t="shared" si="0"/>
        <v>2866782</v>
      </c>
      <c r="K25" s="20">
        <f t="shared" si="0"/>
        <v>30054122</v>
      </c>
    </row>
    <row r="26" spans="1:11" x14ac:dyDescent="0.25">
      <c r="B26" s="20">
        <f t="shared" ref="B26:K26" si="1">B18+B11+B4</f>
        <v>623271114</v>
      </c>
      <c r="C26" s="20">
        <f t="shared" si="1"/>
        <v>94409012</v>
      </c>
      <c r="D26" s="20">
        <f t="shared" si="1"/>
        <v>0</v>
      </c>
      <c r="E26" s="20">
        <f t="shared" si="1"/>
        <v>12479396</v>
      </c>
      <c r="F26" s="20">
        <f t="shared" si="1"/>
        <v>1710750</v>
      </c>
      <c r="G26" s="20">
        <f t="shared" si="1"/>
        <v>27013301</v>
      </c>
      <c r="H26" s="20">
        <f t="shared" si="1"/>
        <v>30410863</v>
      </c>
      <c r="I26" s="20">
        <f t="shared" si="1"/>
        <v>30662609</v>
      </c>
      <c r="J26" s="20">
        <f t="shared" si="1"/>
        <v>6453871</v>
      </c>
      <c r="K26" s="20">
        <f t="shared" si="1"/>
        <v>112771899</v>
      </c>
    </row>
    <row r="27" spans="1:11" x14ac:dyDescent="0.25">
      <c r="B27" s="20">
        <f t="shared" ref="B27:K27" si="2">B19+B12+B5</f>
        <v>148325936</v>
      </c>
      <c r="C27" s="20">
        <f t="shared" si="2"/>
        <v>22467439</v>
      </c>
      <c r="D27" s="20">
        <f t="shared" si="2"/>
        <v>0</v>
      </c>
      <c r="E27" s="20">
        <f t="shared" si="2"/>
        <v>2823641</v>
      </c>
      <c r="F27" s="20">
        <f t="shared" si="2"/>
        <v>396810</v>
      </c>
      <c r="G27" s="20">
        <f t="shared" si="2"/>
        <v>6428619</v>
      </c>
      <c r="H27" s="20">
        <f t="shared" si="2"/>
        <v>7228845</v>
      </c>
      <c r="I27" s="20">
        <f t="shared" si="2"/>
        <v>8638149</v>
      </c>
      <c r="J27" s="20">
        <f t="shared" si="2"/>
        <v>2123281</v>
      </c>
      <c r="K27" s="20">
        <f t="shared" si="2"/>
        <v>20521747</v>
      </c>
    </row>
    <row r="28" spans="1:11" x14ac:dyDescent="0.25">
      <c r="B28" s="20">
        <f t="shared" ref="B28:K28" si="3">B20+B13+B6</f>
        <v>48843766</v>
      </c>
      <c r="C28" s="20">
        <f t="shared" si="3"/>
        <v>7398532</v>
      </c>
      <c r="D28" s="20">
        <f t="shared" si="3"/>
        <v>0</v>
      </c>
      <c r="E28" s="20">
        <f t="shared" si="3"/>
        <v>773367</v>
      </c>
      <c r="F28" s="20">
        <f t="shared" si="3"/>
        <v>109740</v>
      </c>
      <c r="G28" s="20">
        <f t="shared" si="3"/>
        <v>2116946</v>
      </c>
      <c r="H28" s="20">
        <f t="shared" si="3"/>
        <v>2382079</v>
      </c>
      <c r="I28" s="20">
        <f t="shared" si="3"/>
        <v>2605213</v>
      </c>
      <c r="J28" s="20">
        <f t="shared" si="3"/>
        <v>430078</v>
      </c>
      <c r="K28" s="20">
        <f t="shared" si="3"/>
        <v>1849266</v>
      </c>
    </row>
    <row r="29" spans="1:11" x14ac:dyDescent="0.25">
      <c r="B29" s="20">
        <f t="shared" ref="B29:K29" si="4">B21+B14+B7</f>
        <v>49554917</v>
      </c>
      <c r="C29" s="20">
        <f t="shared" si="4"/>
        <v>7506253</v>
      </c>
      <c r="D29" s="20">
        <f t="shared" si="4"/>
        <v>0</v>
      </c>
      <c r="E29" s="20">
        <f t="shared" si="4"/>
        <v>806085</v>
      </c>
      <c r="F29" s="20">
        <f t="shared" si="4"/>
        <v>114120</v>
      </c>
      <c r="G29" s="20">
        <f t="shared" si="4"/>
        <v>2147768</v>
      </c>
      <c r="H29" s="20">
        <f t="shared" si="4"/>
        <v>2418480</v>
      </c>
      <c r="I29" s="20">
        <f t="shared" si="4"/>
        <v>3187680</v>
      </c>
      <c r="J29" s="20">
        <f t="shared" si="4"/>
        <v>785655</v>
      </c>
      <c r="K29" s="20">
        <f t="shared" si="4"/>
        <v>8365568</v>
      </c>
    </row>
    <row r="30" spans="1:11" x14ac:dyDescent="0.25">
      <c r="B30" s="20">
        <f t="shared" ref="B30:K30" si="5">B22+B15+B8</f>
        <v>16022103</v>
      </c>
      <c r="C30" s="20">
        <f t="shared" si="5"/>
        <v>2467820</v>
      </c>
      <c r="D30" s="20">
        <f t="shared" si="5"/>
        <v>0</v>
      </c>
      <c r="E30" s="20">
        <f t="shared" si="5"/>
        <v>850365</v>
      </c>
      <c r="F30" s="20">
        <f t="shared" si="5"/>
        <v>120507</v>
      </c>
      <c r="G30" s="20">
        <f t="shared" si="5"/>
        <v>706118</v>
      </c>
      <c r="H30" s="20">
        <f t="shared" si="5"/>
        <v>794513</v>
      </c>
      <c r="I30" s="20">
        <f t="shared" si="5"/>
        <v>2355280</v>
      </c>
      <c r="J30" s="20">
        <f t="shared" si="5"/>
        <v>95868</v>
      </c>
      <c r="K30" s="20">
        <f t="shared" si="5"/>
        <v>1652376</v>
      </c>
    </row>
    <row r="31" spans="1:11" x14ac:dyDescent="0.25">
      <c r="B31" s="20">
        <f t="shared" ref="B31:K31" si="6">B23+B16+B9</f>
        <v>9425296</v>
      </c>
      <c r="C31" s="20">
        <f t="shared" si="6"/>
        <v>1427682</v>
      </c>
      <c r="D31" s="20">
        <f t="shared" si="6"/>
        <v>0</v>
      </c>
      <c r="E31" s="20">
        <f t="shared" si="6"/>
        <v>52272</v>
      </c>
      <c r="F31" s="20">
        <f t="shared" si="6"/>
        <v>7206</v>
      </c>
      <c r="G31" s="20">
        <f t="shared" si="6"/>
        <v>408503</v>
      </c>
      <c r="H31" s="20">
        <f t="shared" si="6"/>
        <v>459348</v>
      </c>
      <c r="I31" s="20">
        <f t="shared" si="6"/>
        <v>5004116</v>
      </c>
      <c r="J31" s="20">
        <f t="shared" si="6"/>
        <v>207716</v>
      </c>
      <c r="K31" s="20">
        <f t="shared" si="6"/>
        <v>0</v>
      </c>
    </row>
    <row r="32" spans="1:11" ht="15.75" thickBot="1" x14ac:dyDescent="0.3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.75" thickBot="1" x14ac:dyDescent="0.3">
      <c r="B33" s="28" t="s">
        <v>47</v>
      </c>
      <c r="C33" s="29"/>
      <c r="D33" s="29"/>
      <c r="E33" s="29"/>
      <c r="F33" s="29"/>
      <c r="G33" s="29"/>
      <c r="H33" s="29"/>
      <c r="I33" s="29"/>
      <c r="J33" s="29"/>
      <c r="K33" s="30"/>
    </row>
    <row r="34" spans="1:11" x14ac:dyDescent="0.25">
      <c r="A34" t="s">
        <v>48</v>
      </c>
      <c r="B34" s="20">
        <v>23249955</v>
      </c>
      <c r="C34" s="20">
        <v>10308793</v>
      </c>
    </row>
    <row r="35" spans="1:11" x14ac:dyDescent="0.25">
      <c r="B35" s="20">
        <v>49768537</v>
      </c>
      <c r="C35" s="20">
        <v>19593744</v>
      </c>
    </row>
    <row r="36" spans="1:11" x14ac:dyDescent="0.25">
      <c r="B36" s="20">
        <v>4542775</v>
      </c>
      <c r="C36" s="20">
        <v>464291</v>
      </c>
    </row>
    <row r="37" spans="1:11" x14ac:dyDescent="0.25">
      <c r="B37" s="20">
        <v>1752417</v>
      </c>
      <c r="C37" s="20">
        <v>5239047</v>
      </c>
    </row>
    <row r="38" spans="1:11" x14ac:dyDescent="0.25">
      <c r="B38" s="20">
        <v>1987937</v>
      </c>
      <c r="C38" s="20">
        <v>243950</v>
      </c>
    </row>
    <row r="39" spans="1:11" x14ac:dyDescent="0.25">
      <c r="B39" s="20">
        <v>1173367</v>
      </c>
      <c r="C39" s="20">
        <v>19744</v>
      </c>
    </row>
    <row r="40" spans="1:11" x14ac:dyDescent="0.25">
      <c r="B40" s="20">
        <v>119008</v>
      </c>
      <c r="C40" s="20">
        <v>21517</v>
      </c>
    </row>
    <row r="41" spans="1:11" x14ac:dyDescent="0.25">
      <c r="A41" t="s">
        <v>49</v>
      </c>
      <c r="B41" s="20">
        <v>0</v>
      </c>
      <c r="C41" s="20">
        <v>0</v>
      </c>
    </row>
    <row r="42" spans="1:11" x14ac:dyDescent="0.25">
      <c r="B42" s="20">
        <v>0</v>
      </c>
      <c r="C42" s="20">
        <v>0</v>
      </c>
    </row>
    <row r="43" spans="1:11" x14ac:dyDescent="0.25">
      <c r="B43" s="20">
        <v>0</v>
      </c>
      <c r="C43" s="20">
        <v>0</v>
      </c>
    </row>
    <row r="44" spans="1:11" x14ac:dyDescent="0.25">
      <c r="B44" s="20">
        <v>0</v>
      </c>
      <c r="C44" s="20">
        <v>0</v>
      </c>
    </row>
    <row r="45" spans="1:11" x14ac:dyDescent="0.25">
      <c r="B45" s="20">
        <v>0</v>
      </c>
      <c r="C45" s="20">
        <v>0</v>
      </c>
    </row>
    <row r="46" spans="1:11" x14ac:dyDescent="0.25">
      <c r="B46" s="20">
        <v>0</v>
      </c>
      <c r="C46" s="20">
        <v>0</v>
      </c>
    </row>
    <row r="47" spans="1:11" x14ac:dyDescent="0.25">
      <c r="B47" s="20">
        <v>0</v>
      </c>
      <c r="C47" s="20">
        <v>0</v>
      </c>
    </row>
    <row r="48" spans="1:11" x14ac:dyDescent="0.25">
      <c r="A48" t="s">
        <v>50</v>
      </c>
      <c r="B48" s="23">
        <v>62595086</v>
      </c>
      <c r="C48" s="23">
        <v>26543146</v>
      </c>
    </row>
    <row r="49" spans="1:11" x14ac:dyDescent="0.25">
      <c r="B49" s="23">
        <v>142213431</v>
      </c>
      <c r="C49" s="23">
        <v>50219540</v>
      </c>
    </row>
    <row r="50" spans="1:11" x14ac:dyDescent="0.25">
      <c r="B50" s="23">
        <v>13421931</v>
      </c>
      <c r="C50" s="23">
        <v>1563427</v>
      </c>
    </row>
    <row r="51" spans="1:11" x14ac:dyDescent="0.25">
      <c r="B51" s="23">
        <v>2069441</v>
      </c>
      <c r="C51" s="23">
        <v>5237018</v>
      </c>
    </row>
    <row r="52" spans="1:11" x14ac:dyDescent="0.25">
      <c r="B52" s="23">
        <v>2316010</v>
      </c>
      <c r="C52" s="23">
        <v>521976</v>
      </c>
    </row>
    <row r="53" spans="1:11" x14ac:dyDescent="0.25">
      <c r="B53" s="23">
        <v>1443447</v>
      </c>
      <c r="C53" s="23">
        <v>911941</v>
      </c>
    </row>
    <row r="54" spans="1:11" x14ac:dyDescent="0.25">
      <c r="B54" s="23">
        <v>128963</v>
      </c>
      <c r="C54" s="23">
        <v>252201</v>
      </c>
    </row>
    <row r="56" spans="1:11" x14ac:dyDescent="0.25">
      <c r="A56" s="22" t="s">
        <v>45</v>
      </c>
      <c r="B56" s="20">
        <f>B34+B41+B48</f>
        <v>85845041</v>
      </c>
      <c r="C56" s="20">
        <f>C34+C41+C48</f>
        <v>36851939</v>
      </c>
    </row>
    <row r="57" spans="1:11" x14ac:dyDescent="0.25">
      <c r="B57" s="20">
        <f t="shared" ref="B57:C57" si="7">B35+B42+B49</f>
        <v>191981968</v>
      </c>
      <c r="C57" s="20">
        <f t="shared" si="7"/>
        <v>69813284</v>
      </c>
    </row>
    <row r="58" spans="1:11" x14ac:dyDescent="0.25">
      <c r="B58" s="20">
        <f t="shared" ref="B58:C58" si="8">B36+B43+B50</f>
        <v>17964706</v>
      </c>
      <c r="C58" s="20">
        <f t="shared" si="8"/>
        <v>2027718</v>
      </c>
    </row>
    <row r="59" spans="1:11" x14ac:dyDescent="0.25">
      <c r="B59" s="20">
        <f t="shared" ref="B59:C59" si="9">B37+B44+B51</f>
        <v>3821858</v>
      </c>
      <c r="C59" s="20">
        <f t="shared" si="9"/>
        <v>10476065</v>
      </c>
    </row>
    <row r="60" spans="1:11" x14ac:dyDescent="0.25">
      <c r="B60" s="20">
        <f t="shared" ref="B60:C60" si="10">B38+B45+B52</f>
        <v>4303947</v>
      </c>
      <c r="C60" s="20">
        <f t="shared" si="10"/>
        <v>765926</v>
      </c>
    </row>
    <row r="61" spans="1:11" x14ac:dyDescent="0.25">
      <c r="B61" s="20">
        <f>B39+B46+B53</f>
        <v>2616814</v>
      </c>
      <c r="C61" s="20">
        <f>C39+C46+C53</f>
        <v>931685</v>
      </c>
    </row>
    <row r="62" spans="1:11" x14ac:dyDescent="0.25">
      <c r="B62" s="20">
        <f>B40+B47+B54</f>
        <v>247971</v>
      </c>
      <c r="C62" s="20">
        <f>C40+C47+C54</f>
        <v>273718</v>
      </c>
    </row>
    <row r="63" spans="1:11" ht="15.75" thickBot="1" x14ac:dyDescent="0.3"/>
    <row r="64" spans="1:11" ht="15.75" thickBot="1" x14ac:dyDescent="0.3">
      <c r="B64" s="31" t="s">
        <v>51</v>
      </c>
      <c r="C64" s="32"/>
      <c r="D64" s="32"/>
      <c r="E64" s="32"/>
      <c r="F64" s="33"/>
      <c r="G64" s="21"/>
      <c r="H64" s="21"/>
      <c r="I64" s="21"/>
      <c r="J64" s="21"/>
      <c r="K64" s="21"/>
    </row>
    <row r="65" spans="1:3" x14ac:dyDescent="0.25">
      <c r="A65" t="s">
        <v>48</v>
      </c>
      <c r="B65" s="20">
        <v>15301858</v>
      </c>
      <c r="C65" s="20">
        <v>75742257</v>
      </c>
    </row>
    <row r="66" spans="1:3" x14ac:dyDescent="0.25">
      <c r="B66" s="20">
        <v>34965788</v>
      </c>
      <c r="C66" s="20">
        <v>141179935</v>
      </c>
    </row>
    <row r="67" spans="1:3" x14ac:dyDescent="0.25">
      <c r="B67" s="20">
        <v>15191684</v>
      </c>
      <c r="C67" s="20">
        <v>32590842</v>
      </c>
    </row>
    <row r="68" spans="1:3" x14ac:dyDescent="0.25">
      <c r="B68" s="20">
        <v>3898714</v>
      </c>
      <c r="C68" s="20">
        <v>7963260</v>
      </c>
    </row>
    <row r="69" spans="1:3" x14ac:dyDescent="0.25">
      <c r="B69" s="20">
        <v>4449544</v>
      </c>
      <c r="C69" s="20">
        <v>9318132</v>
      </c>
    </row>
    <row r="70" spans="1:3" x14ac:dyDescent="0.25">
      <c r="B70" s="20">
        <v>6406330</v>
      </c>
      <c r="C70" s="20">
        <v>8633572</v>
      </c>
    </row>
    <row r="71" spans="1:3" x14ac:dyDescent="0.25">
      <c r="B71" s="20">
        <v>272517</v>
      </c>
      <c r="C71" s="20">
        <v>1348922</v>
      </c>
    </row>
    <row r="72" spans="1:3" x14ac:dyDescent="0.25">
      <c r="A72" t="s">
        <v>49</v>
      </c>
      <c r="B72" s="20">
        <v>15301858</v>
      </c>
      <c r="C72" s="20">
        <v>75742257</v>
      </c>
    </row>
    <row r="73" spans="1:3" x14ac:dyDescent="0.25">
      <c r="B73" s="20">
        <v>34965788</v>
      </c>
      <c r="C73" s="20">
        <v>141179935</v>
      </c>
    </row>
    <row r="74" spans="1:3" x14ac:dyDescent="0.25">
      <c r="B74" s="20">
        <v>15191684</v>
      </c>
      <c r="C74" s="20">
        <v>32590842</v>
      </c>
    </row>
    <row r="75" spans="1:3" x14ac:dyDescent="0.25">
      <c r="B75" s="20">
        <v>3898714</v>
      </c>
      <c r="C75" s="20">
        <v>7963260</v>
      </c>
    </row>
    <row r="76" spans="1:3" x14ac:dyDescent="0.25">
      <c r="B76" s="20">
        <v>4449544</v>
      </c>
      <c r="C76" s="20">
        <v>9318132</v>
      </c>
    </row>
    <row r="77" spans="1:3" x14ac:dyDescent="0.25">
      <c r="B77" s="20">
        <v>6406330</v>
      </c>
      <c r="C77" s="20">
        <v>8633572</v>
      </c>
    </row>
    <row r="78" spans="1:3" x14ac:dyDescent="0.25">
      <c r="B78" s="20">
        <v>272517</v>
      </c>
      <c r="C78" s="20">
        <v>1348922</v>
      </c>
    </row>
    <row r="79" spans="1:3" x14ac:dyDescent="0.25">
      <c r="A79" t="s">
        <v>50</v>
      </c>
      <c r="B79" s="20">
        <v>15301858</v>
      </c>
      <c r="C79" s="20">
        <v>75742257</v>
      </c>
    </row>
    <row r="80" spans="1:3" x14ac:dyDescent="0.25">
      <c r="B80" s="20">
        <v>34965788</v>
      </c>
      <c r="C80" s="20">
        <v>141179935</v>
      </c>
    </row>
    <row r="81" spans="1:3" x14ac:dyDescent="0.25">
      <c r="B81" s="20">
        <v>15191684</v>
      </c>
      <c r="C81" s="20">
        <v>32590842</v>
      </c>
    </row>
    <row r="82" spans="1:3" x14ac:dyDescent="0.25">
      <c r="B82" s="20">
        <v>3898714</v>
      </c>
      <c r="C82" s="20">
        <v>7963260</v>
      </c>
    </row>
    <row r="83" spans="1:3" x14ac:dyDescent="0.25">
      <c r="B83" s="20">
        <v>4449544</v>
      </c>
      <c r="C83" s="20">
        <v>9318132</v>
      </c>
    </row>
    <row r="84" spans="1:3" x14ac:dyDescent="0.25">
      <c r="B84" s="20">
        <v>6406330</v>
      </c>
      <c r="C84" s="20">
        <v>8633572</v>
      </c>
    </row>
    <row r="85" spans="1:3" x14ac:dyDescent="0.25">
      <c r="B85" s="20">
        <v>272517</v>
      </c>
      <c r="C85" s="20">
        <v>1348922</v>
      </c>
    </row>
    <row r="87" spans="1:3" x14ac:dyDescent="0.25">
      <c r="A87" s="22" t="s">
        <v>45</v>
      </c>
      <c r="B87" s="20">
        <f>B65+B72+B79</f>
        <v>45905574</v>
      </c>
      <c r="C87" s="20">
        <f>C65+C72+C79</f>
        <v>227226771</v>
      </c>
    </row>
    <row r="88" spans="1:3" x14ac:dyDescent="0.25">
      <c r="B88" s="20">
        <f t="shared" ref="B88:C88" si="11">B66+B73+B80</f>
        <v>104897364</v>
      </c>
      <c r="C88" s="20">
        <f t="shared" si="11"/>
        <v>423539805</v>
      </c>
    </row>
    <row r="89" spans="1:3" x14ac:dyDescent="0.25">
      <c r="B89" s="20">
        <f t="shared" ref="B89:C89" si="12">B67+B74+B81</f>
        <v>45575052</v>
      </c>
      <c r="C89" s="20">
        <f t="shared" si="12"/>
        <v>97772526</v>
      </c>
    </row>
    <row r="90" spans="1:3" x14ac:dyDescent="0.25">
      <c r="B90" s="20">
        <f t="shared" ref="B90:C90" si="13">B68+B75+B82</f>
        <v>11696142</v>
      </c>
      <c r="C90" s="20">
        <f t="shared" si="13"/>
        <v>23889780</v>
      </c>
    </row>
    <row r="91" spans="1:3" x14ac:dyDescent="0.25">
      <c r="B91" s="20">
        <f t="shared" ref="B91:C91" si="14">B69+B76+B83</f>
        <v>13348632</v>
      </c>
      <c r="C91" s="20">
        <f t="shared" si="14"/>
        <v>27954396</v>
      </c>
    </row>
    <row r="92" spans="1:3" x14ac:dyDescent="0.25">
      <c r="B92" s="20">
        <f t="shared" ref="B92:C93" si="15">B70+B77+B84</f>
        <v>19218990</v>
      </c>
      <c r="C92" s="20">
        <f t="shared" si="15"/>
        <v>25900716</v>
      </c>
    </row>
    <row r="93" spans="1:3" x14ac:dyDescent="0.25">
      <c r="B93" s="20">
        <f>B71+B78+B85</f>
        <v>817551</v>
      </c>
      <c r="C93" s="20">
        <f t="shared" si="15"/>
        <v>4046766</v>
      </c>
    </row>
  </sheetData>
  <mergeCells count="3">
    <mergeCell ref="B2:K2"/>
    <mergeCell ref="B33:K33"/>
    <mergeCell ref="B64:F6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L1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5">
      <c r="A2" s="34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15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54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42</v>
      </c>
      <c r="L5" s="4"/>
    </row>
    <row r="6" spans="1:12" x14ac:dyDescent="0.25">
      <c r="A6" s="4"/>
      <c r="B6" s="4" t="s">
        <v>24</v>
      </c>
      <c r="C6" s="4" t="s">
        <v>25</v>
      </c>
      <c r="D6" s="4" t="s">
        <v>26</v>
      </c>
      <c r="E6" s="4" t="s">
        <v>28</v>
      </c>
      <c r="F6" s="4" t="s">
        <v>27</v>
      </c>
      <c r="G6" s="4" t="s">
        <v>18</v>
      </c>
      <c r="H6" s="4" t="s">
        <v>29</v>
      </c>
      <c r="I6" s="4" t="s">
        <v>30</v>
      </c>
      <c r="J6" s="4" t="s">
        <v>31</v>
      </c>
      <c r="K6" s="4" t="s">
        <v>43</v>
      </c>
      <c r="L6" s="4" t="s">
        <v>2</v>
      </c>
    </row>
    <row r="7" spans="1:12" x14ac:dyDescent="0.25">
      <c r="A7" s="4"/>
      <c r="B7" s="4"/>
      <c r="C7" s="4"/>
      <c r="D7" s="4" t="s">
        <v>32</v>
      </c>
      <c r="E7" s="4"/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44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38</v>
      </c>
      <c r="H8" s="5"/>
      <c r="I8" s="5" t="s">
        <v>39</v>
      </c>
      <c r="J8" s="5" t="s">
        <v>41</v>
      </c>
      <c r="K8" s="5"/>
      <c r="L8" s="5"/>
    </row>
    <row r="9" spans="1:12" x14ac:dyDescent="0.25">
      <c r="A9" s="1" t="s">
        <v>3</v>
      </c>
      <c r="B9" s="16">
        <f>Reporte!B25</f>
        <v>357978740</v>
      </c>
      <c r="C9" s="27">
        <f>Reporte!C25</f>
        <v>54224268</v>
      </c>
      <c r="D9" s="27">
        <f>Reporte!D25</f>
        <v>0</v>
      </c>
      <c r="E9" s="27">
        <f>Reporte!E25</f>
        <v>10652013</v>
      </c>
      <c r="F9" s="27">
        <f>Reporte!F25</f>
        <v>1496055</v>
      </c>
      <c r="G9" s="27">
        <f>Reporte!G25</f>
        <v>15515218</v>
      </c>
      <c r="H9" s="27">
        <f>Reporte!H25</f>
        <v>17453887</v>
      </c>
      <c r="I9" s="27">
        <f>Reporte!I25</f>
        <v>18276965</v>
      </c>
      <c r="J9" s="27">
        <f>Reporte!J25</f>
        <v>2866782</v>
      </c>
      <c r="K9" s="27">
        <f>Reporte!K25</f>
        <v>30054122</v>
      </c>
      <c r="L9" s="6">
        <f t="shared" ref="L9:L13" si="0">SUM(B9:K9)</f>
        <v>508518050</v>
      </c>
    </row>
    <row r="10" spans="1:12" x14ac:dyDescent="0.25">
      <c r="A10" s="1" t="s">
        <v>4</v>
      </c>
      <c r="B10" s="27">
        <f>Reporte!B26</f>
        <v>623271114</v>
      </c>
      <c r="C10" s="27">
        <f>Reporte!C26</f>
        <v>94409012</v>
      </c>
      <c r="D10" s="27">
        <f>Reporte!D26</f>
        <v>0</v>
      </c>
      <c r="E10" s="27">
        <f>Reporte!E26</f>
        <v>12479396</v>
      </c>
      <c r="F10" s="27">
        <f>Reporte!F26</f>
        <v>1710750</v>
      </c>
      <c r="G10" s="27">
        <f>Reporte!G26</f>
        <v>27013301</v>
      </c>
      <c r="H10" s="27">
        <f>Reporte!H26</f>
        <v>30410863</v>
      </c>
      <c r="I10" s="27">
        <f>Reporte!I26</f>
        <v>30662609</v>
      </c>
      <c r="J10" s="27">
        <f>Reporte!J26</f>
        <v>6453871</v>
      </c>
      <c r="K10" s="27">
        <f>Reporte!K26</f>
        <v>112771899</v>
      </c>
      <c r="L10" s="6">
        <f t="shared" si="0"/>
        <v>939182815</v>
      </c>
    </row>
    <row r="11" spans="1:12" x14ac:dyDescent="0.25">
      <c r="A11" s="1" t="s">
        <v>5</v>
      </c>
      <c r="B11" s="27">
        <f>Reporte!B27</f>
        <v>148325936</v>
      </c>
      <c r="C11" s="27">
        <f>Reporte!C27</f>
        <v>22467439</v>
      </c>
      <c r="D11" s="27">
        <f>Reporte!D27</f>
        <v>0</v>
      </c>
      <c r="E11" s="27">
        <f>Reporte!E27</f>
        <v>2823641</v>
      </c>
      <c r="F11" s="27">
        <f>Reporte!F27</f>
        <v>396810</v>
      </c>
      <c r="G11" s="27">
        <f>Reporte!G27</f>
        <v>6428619</v>
      </c>
      <c r="H11" s="27">
        <f>Reporte!H27</f>
        <v>7228845</v>
      </c>
      <c r="I11" s="27">
        <f>Reporte!I27</f>
        <v>8638149</v>
      </c>
      <c r="J11" s="27">
        <f>Reporte!J27</f>
        <v>2123281</v>
      </c>
      <c r="K11" s="27">
        <f>Reporte!K27</f>
        <v>20521747</v>
      </c>
      <c r="L11" s="6">
        <f t="shared" si="0"/>
        <v>218954467</v>
      </c>
    </row>
    <row r="12" spans="1:12" x14ac:dyDescent="0.25">
      <c r="A12" s="1" t="s">
        <v>6</v>
      </c>
      <c r="B12" s="27">
        <f>Reporte!B28</f>
        <v>48843766</v>
      </c>
      <c r="C12" s="27">
        <f>Reporte!C28</f>
        <v>7398532</v>
      </c>
      <c r="D12" s="27">
        <f>Reporte!D28</f>
        <v>0</v>
      </c>
      <c r="E12" s="27">
        <f>Reporte!E28</f>
        <v>773367</v>
      </c>
      <c r="F12" s="27">
        <f>Reporte!F28</f>
        <v>109740</v>
      </c>
      <c r="G12" s="27">
        <f>Reporte!G28</f>
        <v>2116946</v>
      </c>
      <c r="H12" s="27">
        <f>Reporte!H28</f>
        <v>2382079</v>
      </c>
      <c r="I12" s="27">
        <f>Reporte!I28</f>
        <v>2605213</v>
      </c>
      <c r="J12" s="27">
        <f>Reporte!J28</f>
        <v>430078</v>
      </c>
      <c r="K12" s="27">
        <f>Reporte!K28</f>
        <v>1849266</v>
      </c>
      <c r="L12" s="6">
        <f t="shared" si="0"/>
        <v>66508987</v>
      </c>
    </row>
    <row r="13" spans="1:12" x14ac:dyDescent="0.25">
      <c r="A13" s="1" t="s">
        <v>40</v>
      </c>
      <c r="B13" s="27">
        <f>Reporte!B29</f>
        <v>49554917</v>
      </c>
      <c r="C13" s="27">
        <f>Reporte!C29</f>
        <v>7506253</v>
      </c>
      <c r="D13" s="27">
        <f>Reporte!D29</f>
        <v>0</v>
      </c>
      <c r="E13" s="27">
        <f>Reporte!E29</f>
        <v>806085</v>
      </c>
      <c r="F13" s="27">
        <f>Reporte!F29</f>
        <v>114120</v>
      </c>
      <c r="G13" s="27">
        <f>Reporte!G29</f>
        <v>2147768</v>
      </c>
      <c r="H13" s="27">
        <f>Reporte!H29</f>
        <v>2418480</v>
      </c>
      <c r="I13" s="27">
        <f>Reporte!I29</f>
        <v>3187680</v>
      </c>
      <c r="J13" s="27">
        <f>Reporte!J29</f>
        <v>785655</v>
      </c>
      <c r="K13" s="27">
        <f>Reporte!K29</f>
        <v>8365568</v>
      </c>
      <c r="L13" s="6">
        <f t="shared" si="0"/>
        <v>74886526</v>
      </c>
    </row>
    <row r="14" spans="1:12" s="24" customFormat="1" x14ac:dyDescent="0.25">
      <c r="A14" s="25" t="s">
        <v>8</v>
      </c>
      <c r="B14" s="27">
        <f>Reporte!B30</f>
        <v>16022103</v>
      </c>
      <c r="C14" s="27">
        <f>Reporte!C30</f>
        <v>2467820</v>
      </c>
      <c r="D14" s="27">
        <f>Reporte!D30</f>
        <v>0</v>
      </c>
      <c r="E14" s="27">
        <f>Reporte!E30</f>
        <v>850365</v>
      </c>
      <c r="F14" s="27">
        <f>Reporte!F30</f>
        <v>120507</v>
      </c>
      <c r="G14" s="27">
        <f>Reporte!G30</f>
        <v>706118</v>
      </c>
      <c r="H14" s="27">
        <f>Reporte!H30</f>
        <v>794513</v>
      </c>
      <c r="I14" s="27">
        <f>Reporte!I30</f>
        <v>2355280</v>
      </c>
      <c r="J14" s="27">
        <f>Reporte!J30</f>
        <v>95868</v>
      </c>
      <c r="K14" s="27">
        <f>Reporte!K30</f>
        <v>1652376</v>
      </c>
      <c r="L14" s="26">
        <f t="shared" ref="L14:L15" si="1">SUM(B14:K14)</f>
        <v>25064950</v>
      </c>
    </row>
    <row r="15" spans="1:12" x14ac:dyDescent="0.25">
      <c r="A15" s="1" t="s">
        <v>52</v>
      </c>
      <c r="B15" s="27">
        <f>Reporte!B31</f>
        <v>9425296</v>
      </c>
      <c r="C15" s="27">
        <f>Reporte!C31</f>
        <v>1427682</v>
      </c>
      <c r="D15" s="27">
        <f>Reporte!D31</f>
        <v>0</v>
      </c>
      <c r="E15" s="27">
        <f>Reporte!E31</f>
        <v>52272</v>
      </c>
      <c r="F15" s="27">
        <f>Reporte!F31</f>
        <v>7206</v>
      </c>
      <c r="G15" s="27">
        <f>Reporte!G31</f>
        <v>408503</v>
      </c>
      <c r="H15" s="27">
        <f>Reporte!H31</f>
        <v>459348</v>
      </c>
      <c r="I15" s="27">
        <f>Reporte!I31</f>
        <v>5004116</v>
      </c>
      <c r="J15" s="27">
        <f>Reporte!J31</f>
        <v>207716</v>
      </c>
      <c r="K15" s="27">
        <f>Reporte!K31</f>
        <v>0</v>
      </c>
      <c r="L15" s="26">
        <f t="shared" si="1"/>
        <v>16992139</v>
      </c>
    </row>
    <row r="16" spans="1:12" s="9" customFormat="1" x14ac:dyDescent="0.25">
      <c r="A16" s="7" t="s">
        <v>7</v>
      </c>
      <c r="B16" s="8">
        <f>SUM(B9:B15)</f>
        <v>1253421872</v>
      </c>
      <c r="C16" s="8">
        <f>SUM(C9:C15)</f>
        <v>189901006</v>
      </c>
      <c r="D16" s="8">
        <f>SUM(D9:D15)</f>
        <v>0</v>
      </c>
      <c r="E16" s="8">
        <f>SUM(E9:E15)</f>
        <v>28437139</v>
      </c>
      <c r="F16" s="8">
        <f t="shared" ref="F16" si="2">SUM(F9:F15)</f>
        <v>3955188</v>
      </c>
      <c r="G16" s="8">
        <f t="shared" ref="G16:L16" si="3">SUM(G9:G15)</f>
        <v>54336473</v>
      </c>
      <c r="H16" s="8">
        <f t="shared" si="3"/>
        <v>61148015</v>
      </c>
      <c r="I16" s="8">
        <f t="shared" si="3"/>
        <v>70730012</v>
      </c>
      <c r="J16" s="8">
        <f t="shared" si="3"/>
        <v>12963251</v>
      </c>
      <c r="K16" s="8">
        <f t="shared" si="3"/>
        <v>175214978</v>
      </c>
      <c r="L16" s="8">
        <f t="shared" si="3"/>
        <v>1850107934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4"/>
    </row>
    <row r="18" spans="1:12" s="9" customFormat="1" x14ac:dyDescent="0.25">
      <c r="L18" s="15"/>
    </row>
    <row r="19" spans="1:12" x14ac:dyDescent="0.25">
      <c r="K19" s="13"/>
    </row>
    <row r="20" spans="1:12" x14ac:dyDescent="0.25">
      <c r="K20" s="13"/>
    </row>
    <row r="21" spans="1:12" x14ac:dyDescent="0.25">
      <c r="K21" s="13"/>
    </row>
    <row r="22" spans="1:12" x14ac:dyDescent="0.25">
      <c r="K22" s="13"/>
    </row>
    <row r="23" spans="1:12" x14ac:dyDescent="0.25">
      <c r="K23" s="13"/>
    </row>
    <row r="24" spans="1:12" x14ac:dyDescent="0.25">
      <c r="K24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</vt:lpstr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2021-12-07T19:03:56Z</cp:lastPrinted>
  <dcterms:created xsi:type="dcterms:W3CDTF">2020-07-09T01:07:59Z</dcterms:created>
  <dcterms:modified xsi:type="dcterms:W3CDTF">2023-04-04T21:25:18Z</dcterms:modified>
</cp:coreProperties>
</file>